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19410" windowHeight="11010" activeTab="1"/>
  </bookViews>
  <sheets>
    <sheet name="1кв" sheetId="33" r:id="rId1"/>
    <sheet name="2кв " sheetId="35" r:id="rId2"/>
  </sheets>
  <definedNames>
    <definedName name="_xlnm.Print_Area" localSheetId="0">'1кв'!$A$1:$E$44</definedName>
    <definedName name="_xlnm.Print_Area" localSheetId="1">'2кв '!$A$1:$E$48</definedName>
  </definedNames>
  <calcPr calcId="152511"/>
</workbook>
</file>

<file path=xl/calcChain.xml><?xml version="1.0" encoding="utf-8"?>
<calcChain xmlns="http://schemas.openxmlformats.org/spreadsheetml/2006/main">
  <c r="B47" i="35" l="1"/>
  <c r="E29" i="35"/>
  <c r="E28" i="35"/>
  <c r="E27" i="35"/>
  <c r="E26" i="35"/>
  <c r="E25" i="35"/>
  <c r="E23" i="35" l="1"/>
  <c r="F22" i="35"/>
  <c r="E22" i="35" s="1"/>
  <c r="B48" i="35" l="1"/>
  <c r="E22" i="33"/>
  <c r="F22" i="33"/>
  <c r="B42" i="33"/>
  <c r="E23" i="33" l="1"/>
  <c r="E25" i="33" l="1"/>
  <c r="B43" i="33" s="1"/>
  <c r="B44" i="33" s="1"/>
</calcChain>
</file>

<file path=xl/sharedStrings.xml><?xml version="1.0" encoding="utf-8"?>
<sst xmlns="http://schemas.openxmlformats.org/spreadsheetml/2006/main" count="118" uniqueCount="59">
  <si>
    <t>Собственники помещений в многоквартирном доме, расположенном по адресу:</t>
  </si>
  <si>
    <t>(указывается адрес нахождения многоквартирного дома)</t>
  </si>
  <si>
    <t>(указывается лицо, оказывающее работы (услуги) по содержанию и ремонту общего имущества в многоквартирном доме)</t>
  </si>
  <si>
    <t>Единица измерения работы (услуги)</t>
  </si>
  <si>
    <t>1 м2, руб</t>
  </si>
  <si>
    <t>Подписи Сторон:</t>
  </si>
  <si>
    <t>(подпись)</t>
  </si>
  <si>
    <t xml:space="preserve">Наименование вида работы
(услуги)2
</t>
  </si>
  <si>
    <t xml:space="preserve">Цена
выполненной работы (оказанной услуги), в рублях
</t>
  </si>
  <si>
    <t xml:space="preserve">Стоимость 3/
сметная стоимость 4 выполненной работы (оказанной услуги) за единицу
</t>
  </si>
  <si>
    <t xml:space="preserve">Периодичность/
количественный показатель выполненной работы (оказанной услуги)
</t>
  </si>
  <si>
    <t xml:space="preserve">АКТ № </t>
  </si>
  <si>
    <t>приемки оказанных услуг и (или) выполненных работ по содержанию
и текущему ремонту общего имущества в многоквартирном доме</t>
  </si>
  <si>
    <t>г. Россошь</t>
  </si>
  <si>
    <t xml:space="preserve">                                                                                                                    (указывается Ф.И.О. уполномоченного собственника помещения в многоквартирном доме либо председателя Совета многоквартирного дома 1)</t>
  </si>
  <si>
    <t xml:space="preserve">            (указывается решение общего собрания собственников помещений в многоквартирном доме либо доверенность, дата, номер)</t>
  </si>
  <si>
    <t xml:space="preserve">                                                                                                    (указывается Ф.И.О. уполномоченного лица, должность)</t>
  </si>
  <si>
    <r>
      <t xml:space="preserve">действующий на основании </t>
    </r>
    <r>
      <rPr>
        <u/>
        <sz val="11"/>
        <color theme="1"/>
        <rFont val="Times New Roman"/>
        <family val="1"/>
        <charset val="204"/>
      </rPr>
      <t xml:space="preserve">устава </t>
    </r>
    <r>
      <rPr>
        <sz val="11"/>
        <color theme="1"/>
        <rFont val="Times New Roman"/>
        <family val="1"/>
        <charset val="204"/>
      </rPr>
      <t>с другой стороны, совместно именуемые "Стороны", составили настоящий Акт о нижеследующем:</t>
    </r>
  </si>
  <si>
    <t xml:space="preserve"> </t>
  </si>
  <si>
    <t xml:space="preserve"> (должность, Ф.И.О.)</t>
  </si>
  <si>
    <t xml:space="preserve">           4. Претензий по выполнению условий Договора Стороны не имеют.</t>
  </si>
  <si>
    <t xml:space="preserve">           3. Работы (услуги) выполнены (оказаны) полностью, в установленные сроки, с надлежащим качеством.</t>
  </si>
  <si>
    <r>
      <t xml:space="preserve">с одной стороны, и </t>
    </r>
    <r>
      <rPr>
        <b/>
        <u/>
        <sz val="11"/>
        <color theme="1"/>
        <rFont val="Times New Roman"/>
        <family val="1"/>
        <charset val="204"/>
      </rPr>
      <t>ООО ЖКХ Локомотив" г. Россошь</t>
    </r>
  </si>
  <si>
    <t>постоянно</t>
  </si>
  <si>
    <t>г. Россошь, ул. Крупской, д. 40</t>
  </si>
  <si>
    <r>
      <t xml:space="preserve">являющегося собственником квартиры </t>
    </r>
    <r>
      <rPr>
        <u/>
        <sz val="11"/>
        <color theme="1"/>
        <rFont val="Times New Roman"/>
        <family val="1"/>
        <charset val="204"/>
      </rPr>
      <t xml:space="preserve">№2, </t>
    </r>
    <r>
      <rPr>
        <sz val="11"/>
        <color theme="1"/>
        <rFont val="Times New Roman"/>
        <family val="1"/>
        <charset val="204"/>
      </rPr>
      <t xml:space="preserve">находящейся в данном многоквартирном доме, действующего на основании </t>
    </r>
    <r>
      <rPr>
        <u/>
        <sz val="11"/>
        <color theme="1"/>
        <rFont val="Times New Roman"/>
        <family val="1"/>
        <charset val="204"/>
      </rPr>
      <t>протокола общего собрания собственников № 11 от 20.03.2013 г.</t>
    </r>
  </si>
  <si>
    <r>
      <t xml:space="preserve">        1. Исполнителем предъявлены к приемке следующие оказанные на основании договора управления многоквартирным домом или договора оказания услуг по содержанию и (или) выполнению работ по ремонту общего имущества в многоквартирном доме либо договора подряда по выполнению работ по ремонту общего имущества в многоквартирном доме (указать нужное)   </t>
    </r>
    <r>
      <rPr>
        <u/>
        <sz val="11"/>
        <color theme="1"/>
        <rFont val="Times New Roman"/>
        <family val="1"/>
        <charset val="204"/>
      </rPr>
      <t>№11  от   01.06.2013 г.</t>
    </r>
  </si>
  <si>
    <r>
      <t>(далее - "Договор") услуги и (или) выполненные работы по содержанию и текущему ремонту общего имущества в многоквартирном доме</t>
    </r>
    <r>
      <rPr>
        <u/>
        <sz val="11"/>
        <color theme="1"/>
        <rFont val="Times New Roman"/>
        <family val="1"/>
        <charset val="204"/>
      </rPr>
      <t xml:space="preserve"> №40</t>
    </r>
    <r>
      <rPr>
        <sz val="11"/>
        <color theme="1"/>
        <rFont val="Times New Roman"/>
        <family val="1"/>
        <charset val="204"/>
      </rPr>
      <t>, расположенном по адресу:</t>
    </r>
    <r>
      <rPr>
        <u/>
        <sz val="11"/>
        <color theme="1"/>
        <rFont val="Times New Roman"/>
        <family val="1"/>
        <charset val="204"/>
      </rPr>
      <t xml:space="preserve"> г. Россошь, ул. Крупской</t>
    </r>
  </si>
  <si>
    <t>Стоимость материалов</t>
  </si>
  <si>
    <r>
      <t xml:space="preserve">именуемый в дальнейшем "Заказчик", в лице 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u/>
        <sz val="11"/>
        <color theme="1"/>
        <rFont val="Times New Roman"/>
        <family val="1"/>
        <charset val="204"/>
      </rPr>
      <t>Землянской Тамары Ивановны</t>
    </r>
  </si>
  <si>
    <r>
      <t xml:space="preserve">Заказчик - </t>
    </r>
    <r>
      <rPr>
        <b/>
        <sz val="10.5"/>
        <color theme="1"/>
        <rFont val="Times New Roman"/>
        <family val="1"/>
        <charset val="204"/>
      </rPr>
      <t>Собственники МКД, в лице председателя совета дома Землянской Т.И.</t>
    </r>
  </si>
  <si>
    <t>руб.</t>
  </si>
  <si>
    <t>Настоящий Акт составлен в 2-х экземплярах, имеющий одинаковую юридическую силу, по одному для каждой Стороны.</t>
  </si>
  <si>
    <t>Информация для собственников:</t>
  </si>
  <si>
    <t>1 квартал</t>
  </si>
  <si>
    <t>Итого расходов:</t>
  </si>
  <si>
    <t>Расходы по содержанию и тек.ремонту, руб.</t>
  </si>
  <si>
    <t xml:space="preserve">Итого остаток на конец  квартала </t>
  </si>
  <si>
    <t xml:space="preserve">Остаток на начало квартала </t>
  </si>
  <si>
    <t xml:space="preserve">определена приложением № 9 к договору </t>
  </si>
  <si>
    <t xml:space="preserve">Общехозяйственные расходы </t>
  </si>
  <si>
    <t>Услуги по содержанию многоквартирного дома</t>
  </si>
  <si>
    <t>S дома =494,2 м2</t>
  </si>
  <si>
    <r>
      <t xml:space="preserve">именуемый в дальнейшем "Исполнитель", в лице </t>
    </r>
    <r>
      <rPr>
        <b/>
        <u/>
        <sz val="11"/>
        <color theme="1"/>
        <rFont val="Times New Roman"/>
        <family val="1"/>
        <charset val="204"/>
      </rPr>
      <t>Директора Бовкун Алексея Александровича</t>
    </r>
  </si>
  <si>
    <r>
      <t xml:space="preserve">Исполнитель - </t>
    </r>
    <r>
      <rPr>
        <b/>
        <sz val="11"/>
        <color theme="1"/>
        <rFont val="Times New Roman"/>
        <family val="1"/>
        <charset val="204"/>
      </rPr>
      <t>ООО ЖКХ "Локомотив", в лице директора Бовкун А.А.</t>
    </r>
  </si>
  <si>
    <t>Оплачено, руб</t>
  </si>
  <si>
    <t>Предъявлено населению 32253,9</t>
  </si>
  <si>
    <t>за 1 квартал 2026 года</t>
  </si>
  <si>
    <t xml:space="preserve">           2. Всего за период с "01" 01  2026 г. по "31" 03  2026 г.выполнено работ (оказано услуг) на общую сумму двадцать тысяч триста семьдесят три рубля 92 копейки.</t>
  </si>
  <si>
    <t>за 2 квартал 2026 года</t>
  </si>
  <si>
    <t>2 квартал</t>
  </si>
  <si>
    <t>Замена выпуска КНС кв. 4</t>
  </si>
  <si>
    <t>апрель</t>
  </si>
  <si>
    <t>ч/час.</t>
  </si>
  <si>
    <t xml:space="preserve">Замена выпуска и участка стояка КНС </t>
  </si>
  <si>
    <t>Демонтаж тратуарной плитки и бордюров</t>
  </si>
  <si>
    <t>Монтаж брусчатки, монтаж бордюров (р.пр. кв. 2)</t>
  </si>
  <si>
    <t>май</t>
  </si>
  <si>
    <t xml:space="preserve">           2. Всего за период с "01" 04  2026 г. по "30" 06  2026 г.выполнено работ (оказано услуг) на общую сумму сорок четыре тысячи восемьсот один рубль 46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</si>
</sst>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_ ;\-#,##0.00\ "/>
    <numFmt numFmtId="165" formatCode="[$-419]General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5" fontId="13" fillId="0" borderId="0"/>
    <xf numFmtId="0" fontId="14" fillId="0" borderId="0"/>
    <xf numFmtId="0" fontId="15" fillId="0" borderId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3" fontId="8" fillId="0" borderId="1" xfId="1" applyFont="1" applyBorder="1" applyAlignment="1">
      <alignment horizontal="center" vertical="center" wrapText="1"/>
    </xf>
    <xf numFmtId="0" fontId="8" fillId="0" borderId="0" xfId="0" applyFont="1"/>
    <xf numFmtId="43" fontId="4" fillId="0" borderId="0" xfId="0" applyNumberFormat="1" applyFont="1"/>
    <xf numFmtId="164" fontId="8" fillId="0" borderId="0" xfId="1" applyNumberFormat="1" applyFont="1"/>
    <xf numFmtId="164" fontId="4" fillId="0" borderId="0" xfId="1" applyNumberFormat="1" applyFont="1"/>
    <xf numFmtId="0" fontId="12" fillId="0" borderId="0" xfId="0" applyFont="1"/>
    <xf numFmtId="0" fontId="4" fillId="0" borderId="1" xfId="0" applyFont="1" applyBorder="1" applyAlignment="1">
      <alignment vertical="center" wrapText="1"/>
    </xf>
    <xf numFmtId="164" fontId="8" fillId="0" borderId="0" xfId="0" applyNumberFormat="1" applyFont="1"/>
    <xf numFmtId="0" fontId="5" fillId="0" borderId="0" xfId="0" applyFont="1" applyAlignment="1">
      <alignment horizontal="left" wrapText="1"/>
    </xf>
    <xf numFmtId="0" fontId="3" fillId="0" borderId="1" xfId="0" applyFont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0" fontId="16" fillId="0" borderId="0" xfId="0" applyFont="1"/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14" fontId="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8" fillId="0" borderId="2" xfId="0" applyFont="1" applyBorder="1" applyAlignment="1">
      <alignment horizontal="center" wrapText="1"/>
    </xf>
    <xf numFmtId="0" fontId="6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2" borderId="0" xfId="0" applyFont="1" applyFill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</cellXfs>
  <cellStyles count="5">
    <cellStyle name="Excel Built-in Normal" xfId="2"/>
    <cellStyle name="Обычный" xfId="0" builtinId="0"/>
    <cellStyle name="Обычный 2" xfId="3"/>
    <cellStyle name="Обычный 3" xfId="4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view="pageBreakPreview" topLeftCell="A28" zoomScaleSheetLayoutView="100" workbookViewId="0">
      <selection activeCell="E22" sqref="E22"/>
    </sheetView>
  </sheetViews>
  <sheetFormatPr defaultColWidth="9.140625" defaultRowHeight="15" x14ac:dyDescent="0.25"/>
  <cols>
    <col min="1" max="1" width="36.7109375" style="2" customWidth="1"/>
    <col min="2" max="2" width="18.85546875" style="2" customWidth="1"/>
    <col min="3" max="3" width="13" style="2" customWidth="1"/>
    <col min="4" max="4" width="13.7109375" style="2" customWidth="1"/>
    <col min="5" max="5" width="14.140625" style="2" customWidth="1"/>
    <col min="6" max="7" width="9.140625" style="2"/>
    <col min="8" max="8" width="13" style="2" customWidth="1"/>
    <col min="9" max="16384" width="9.140625" style="2"/>
  </cols>
  <sheetData>
    <row r="1" spans="1:5" ht="15.75" x14ac:dyDescent="0.25">
      <c r="A1" s="35" t="s">
        <v>11</v>
      </c>
      <c r="B1" s="35"/>
      <c r="C1" s="35"/>
      <c r="D1" s="35"/>
      <c r="E1" s="35"/>
    </row>
    <row r="2" spans="1:5" ht="30.75" customHeight="1" x14ac:dyDescent="0.25">
      <c r="A2" s="36" t="s">
        <v>12</v>
      </c>
      <c r="B2" s="37"/>
      <c r="C2" s="37"/>
      <c r="D2" s="37"/>
      <c r="E2" s="37"/>
    </row>
    <row r="3" spans="1:5" x14ac:dyDescent="0.25">
      <c r="A3" s="38" t="s">
        <v>47</v>
      </c>
      <c r="B3" s="38"/>
      <c r="C3" s="38"/>
      <c r="D3" s="38"/>
      <c r="E3" s="38"/>
    </row>
    <row r="4" spans="1:5" s="1" customFormat="1" ht="15.75" x14ac:dyDescent="0.25">
      <c r="A4" s="20" t="s">
        <v>13</v>
      </c>
      <c r="B4" s="4"/>
      <c r="C4" s="4"/>
      <c r="D4" s="2"/>
      <c r="E4" s="29">
        <v>46112</v>
      </c>
    </row>
    <row r="5" spans="1:5" x14ac:dyDescent="0.25">
      <c r="A5" s="27"/>
      <c r="B5" s="4"/>
      <c r="C5" s="4"/>
      <c r="D5" s="4"/>
      <c r="E5" s="4"/>
    </row>
    <row r="6" spans="1:5" x14ac:dyDescent="0.25">
      <c r="A6" s="39" t="s">
        <v>0</v>
      </c>
      <c r="B6" s="39"/>
      <c r="C6" s="39"/>
      <c r="D6" s="39"/>
      <c r="E6" s="39"/>
    </row>
    <row r="7" spans="1:5" x14ac:dyDescent="0.25">
      <c r="A7" s="40" t="s">
        <v>24</v>
      </c>
      <c r="B7" s="40"/>
      <c r="C7" s="40"/>
      <c r="D7" s="40"/>
      <c r="E7" s="40"/>
    </row>
    <row r="8" spans="1:5" x14ac:dyDescent="0.25">
      <c r="A8" s="33" t="s">
        <v>1</v>
      </c>
      <c r="B8" s="33"/>
      <c r="C8" s="33"/>
      <c r="D8" s="33"/>
      <c r="E8" s="33"/>
    </row>
    <row r="9" spans="1:5" x14ac:dyDescent="0.25">
      <c r="A9" s="39" t="s">
        <v>29</v>
      </c>
      <c r="B9" s="39"/>
      <c r="C9" s="39"/>
      <c r="D9" s="39"/>
      <c r="E9" s="39"/>
    </row>
    <row r="10" spans="1:5" ht="27.75" customHeight="1" x14ac:dyDescent="0.25">
      <c r="A10" s="41" t="s">
        <v>14</v>
      </c>
      <c r="B10" s="42"/>
      <c r="C10" s="42"/>
      <c r="D10" s="42"/>
      <c r="E10" s="42"/>
    </row>
    <row r="11" spans="1:5" ht="29.25" customHeight="1" x14ac:dyDescent="0.25">
      <c r="A11" s="39" t="s">
        <v>25</v>
      </c>
      <c r="B11" s="39"/>
      <c r="C11" s="39"/>
      <c r="D11" s="39"/>
      <c r="E11" s="39"/>
    </row>
    <row r="12" spans="1:5" x14ac:dyDescent="0.25">
      <c r="A12" s="33" t="s">
        <v>15</v>
      </c>
      <c r="B12" s="34"/>
      <c r="C12" s="34"/>
      <c r="D12" s="34"/>
      <c r="E12" s="34"/>
    </row>
    <row r="13" spans="1:5" x14ac:dyDescent="0.25">
      <c r="A13" s="39" t="s">
        <v>22</v>
      </c>
      <c r="B13" s="39"/>
      <c r="C13" s="39"/>
      <c r="D13" s="39"/>
      <c r="E13" s="39"/>
    </row>
    <row r="14" spans="1:5" x14ac:dyDescent="0.25">
      <c r="A14" s="33" t="s">
        <v>2</v>
      </c>
      <c r="B14" s="34"/>
      <c r="C14" s="34"/>
      <c r="D14" s="34"/>
      <c r="E14" s="34"/>
    </row>
    <row r="15" spans="1:5" x14ac:dyDescent="0.25">
      <c r="A15" s="39" t="s">
        <v>43</v>
      </c>
      <c r="B15" s="39"/>
      <c r="C15" s="39"/>
      <c r="D15" s="39"/>
      <c r="E15" s="39"/>
    </row>
    <row r="16" spans="1:5" x14ac:dyDescent="0.25">
      <c r="A16" s="33" t="s">
        <v>16</v>
      </c>
      <c r="B16" s="34"/>
      <c r="C16" s="34"/>
      <c r="D16" s="34"/>
      <c r="E16" s="34"/>
    </row>
    <row r="17" spans="1:8" ht="27.75" customHeight="1" x14ac:dyDescent="0.25">
      <c r="A17" s="39" t="s">
        <v>17</v>
      </c>
      <c r="B17" s="39"/>
      <c r="C17" s="39"/>
      <c r="D17" s="39"/>
      <c r="E17" s="39"/>
    </row>
    <row r="18" spans="1:8" ht="58.15" customHeight="1" x14ac:dyDescent="0.25">
      <c r="A18" s="39" t="s">
        <v>26</v>
      </c>
      <c r="B18" s="39"/>
      <c r="C18" s="39"/>
      <c r="D18" s="39"/>
      <c r="E18" s="39"/>
    </row>
    <row r="19" spans="1:8" ht="32.25" customHeight="1" x14ac:dyDescent="0.25">
      <c r="A19" s="44" t="s">
        <v>27</v>
      </c>
      <c r="B19" s="44"/>
      <c r="C19" s="44"/>
      <c r="D19" s="44"/>
      <c r="E19" s="44"/>
    </row>
    <row r="20" spans="1:8" x14ac:dyDescent="0.25">
      <c r="A20" s="44"/>
      <c r="B20" s="44"/>
      <c r="C20" s="44"/>
      <c r="D20" s="44"/>
      <c r="E20" s="44"/>
      <c r="F20" s="2">
        <v>494.2</v>
      </c>
      <c r="G20" s="2">
        <v>3</v>
      </c>
    </row>
    <row r="21" spans="1:8" ht="135" x14ac:dyDescent="0.25">
      <c r="A21" s="3" t="s">
        <v>7</v>
      </c>
      <c r="B21" s="3" t="s">
        <v>10</v>
      </c>
      <c r="C21" s="3" t="s">
        <v>3</v>
      </c>
      <c r="D21" s="3" t="s">
        <v>9</v>
      </c>
      <c r="E21" s="3" t="s">
        <v>8</v>
      </c>
    </row>
    <row r="22" spans="1:8" ht="38.25" x14ac:dyDescent="0.25">
      <c r="A22" s="21" t="s">
        <v>41</v>
      </c>
      <c r="B22" s="8" t="s">
        <v>39</v>
      </c>
      <c r="C22" s="3" t="s">
        <v>4</v>
      </c>
      <c r="D22" s="3">
        <v>7.35</v>
      </c>
      <c r="E22" s="7">
        <f>F20*G20*D22+F22</f>
        <v>12433.009999999998</v>
      </c>
      <c r="F22" s="2">
        <f>32253.9*5/105</f>
        <v>1535.9</v>
      </c>
    </row>
    <row r="23" spans="1:8" x14ac:dyDescent="0.25">
      <c r="A23" s="18" t="s">
        <v>40</v>
      </c>
      <c r="B23" s="8" t="s">
        <v>23</v>
      </c>
      <c r="C23" s="3" t="s">
        <v>4</v>
      </c>
      <c r="D23" s="3">
        <v>5.12</v>
      </c>
      <c r="E23" s="7">
        <f>D23*F20*3</f>
        <v>7590.9120000000003</v>
      </c>
    </row>
    <row r="24" spans="1:8" x14ac:dyDescent="0.25">
      <c r="A24" s="22" t="s">
        <v>28</v>
      </c>
      <c r="B24" s="8" t="s">
        <v>34</v>
      </c>
      <c r="C24" s="23" t="s">
        <v>31</v>
      </c>
      <c r="D24" s="23"/>
      <c r="E24" s="24">
        <v>350</v>
      </c>
    </row>
    <row r="25" spans="1:8" s="13" customFormat="1" ht="14.25" x14ac:dyDescent="0.2">
      <c r="A25" s="9" t="s">
        <v>35</v>
      </c>
      <c r="B25" s="10"/>
      <c r="C25" s="11"/>
      <c r="D25" s="11"/>
      <c r="E25" s="12">
        <f>SUM(E22:E24)</f>
        <v>20373.921999999999</v>
      </c>
    </row>
    <row r="26" spans="1:8" ht="40.5" customHeight="1" x14ac:dyDescent="0.25">
      <c r="A26" s="45" t="s">
        <v>48</v>
      </c>
      <c r="B26" s="45"/>
      <c r="C26" s="45"/>
      <c r="D26" s="45"/>
      <c r="E26" s="45"/>
    </row>
    <row r="27" spans="1:8" ht="30" customHeight="1" x14ac:dyDescent="0.25">
      <c r="A27" s="39" t="s">
        <v>21</v>
      </c>
      <c r="B27" s="39"/>
      <c r="C27" s="39"/>
      <c r="D27" s="39"/>
      <c r="E27" s="39"/>
    </row>
    <row r="28" spans="1:8" x14ac:dyDescent="0.25">
      <c r="A28" s="39" t="s">
        <v>20</v>
      </c>
      <c r="B28" s="39"/>
      <c r="C28" s="39"/>
      <c r="D28" s="39"/>
      <c r="E28" s="39"/>
      <c r="H28" s="14"/>
    </row>
    <row r="29" spans="1:8" ht="31.5" customHeight="1" x14ac:dyDescent="0.25">
      <c r="A29" s="39" t="s">
        <v>32</v>
      </c>
      <c r="B29" s="39"/>
      <c r="C29" s="39"/>
      <c r="D29" s="39"/>
      <c r="E29" s="39"/>
    </row>
    <row r="30" spans="1:8" x14ac:dyDescent="0.25">
      <c r="A30" s="39" t="s">
        <v>18</v>
      </c>
      <c r="B30" s="39"/>
      <c r="C30" s="39"/>
      <c r="D30" s="39"/>
      <c r="E30" s="39"/>
    </row>
    <row r="31" spans="1:8" x14ac:dyDescent="0.25">
      <c r="A31" s="43" t="s">
        <v>5</v>
      </c>
      <c r="B31" s="43"/>
      <c r="C31" s="43"/>
      <c r="D31" s="43"/>
      <c r="E31" s="43"/>
    </row>
    <row r="32" spans="1:8" x14ac:dyDescent="0.25">
      <c r="A32" s="39" t="s">
        <v>18</v>
      </c>
      <c r="B32" s="39"/>
      <c r="C32" s="39"/>
      <c r="D32" s="39"/>
      <c r="E32" s="39"/>
    </row>
    <row r="33" spans="1:5" ht="15" customHeight="1" x14ac:dyDescent="0.25">
      <c r="A33" s="46" t="s">
        <v>44</v>
      </c>
      <c r="B33" s="46"/>
      <c r="C33" s="46"/>
      <c r="D33" s="46"/>
      <c r="E33" s="5"/>
    </row>
    <row r="34" spans="1:5" ht="11.25" customHeight="1" x14ac:dyDescent="0.25">
      <c r="B34" s="47" t="s">
        <v>19</v>
      </c>
      <c r="C34" s="47"/>
      <c r="D34" s="47"/>
      <c r="E34" s="6" t="s">
        <v>6</v>
      </c>
    </row>
    <row r="35" spans="1:5" x14ac:dyDescent="0.25">
      <c r="A35" s="26"/>
      <c r="B35" s="26"/>
      <c r="C35" s="26"/>
      <c r="D35" s="26"/>
      <c r="E35" s="26"/>
    </row>
    <row r="36" spans="1:5" x14ac:dyDescent="0.25">
      <c r="A36" s="48" t="s">
        <v>30</v>
      </c>
      <c r="B36" s="48"/>
      <c r="C36" s="48"/>
      <c r="D36" s="48"/>
      <c r="E36" s="5"/>
    </row>
    <row r="37" spans="1:5" x14ac:dyDescent="0.25">
      <c r="B37" s="47" t="s">
        <v>19</v>
      </c>
      <c r="C37" s="47"/>
      <c r="D37" s="47"/>
      <c r="E37" s="6" t="s">
        <v>6</v>
      </c>
    </row>
    <row r="38" spans="1:5" x14ac:dyDescent="0.25">
      <c r="A38" s="25" t="s">
        <v>42</v>
      </c>
    </row>
    <row r="39" spans="1:5" x14ac:dyDescent="0.25">
      <c r="A39" s="13" t="s">
        <v>33</v>
      </c>
    </row>
    <row r="40" spans="1:5" x14ac:dyDescent="0.25">
      <c r="A40" s="2" t="s">
        <v>38</v>
      </c>
      <c r="B40" s="15">
        <v>-2573.2399999999998</v>
      </c>
    </row>
    <row r="41" spans="1:5" x14ac:dyDescent="0.25">
      <c r="A41" s="2" t="s">
        <v>46</v>
      </c>
      <c r="B41" s="16"/>
    </row>
    <row r="42" spans="1:5" x14ac:dyDescent="0.25">
      <c r="A42" s="2" t="s">
        <v>45</v>
      </c>
      <c r="B42" s="16">
        <f>35316.96-3.05</f>
        <v>35313.909999999996</v>
      </c>
    </row>
    <row r="43" spans="1:5" ht="30" x14ac:dyDescent="0.25">
      <c r="A43" s="28" t="s">
        <v>36</v>
      </c>
      <c r="B43" s="16">
        <f>E25</f>
        <v>20373.921999999999</v>
      </c>
    </row>
    <row r="44" spans="1:5" x14ac:dyDescent="0.25">
      <c r="A44" s="17" t="s">
        <v>37</v>
      </c>
      <c r="B44" s="19">
        <f>B40+B42-B43</f>
        <v>12366.748</v>
      </c>
    </row>
  </sheetData>
  <mergeCells count="29">
    <mergeCell ref="A32:E32"/>
    <mergeCell ref="A33:D33"/>
    <mergeCell ref="B34:D34"/>
    <mergeCell ref="A36:D36"/>
    <mergeCell ref="B37:D37"/>
    <mergeCell ref="A31:E31"/>
    <mergeCell ref="A15:E15"/>
    <mergeCell ref="A16:E16"/>
    <mergeCell ref="A17:E17"/>
    <mergeCell ref="A18:E18"/>
    <mergeCell ref="A19:E19"/>
    <mergeCell ref="A20:E20"/>
    <mergeCell ref="A26:E26"/>
    <mergeCell ref="A27:E27"/>
    <mergeCell ref="A28:E28"/>
    <mergeCell ref="A29:E29"/>
    <mergeCell ref="A30:E30"/>
    <mergeCell ref="A14:E14"/>
    <mergeCell ref="A1:E1"/>
    <mergeCell ref="A2:E2"/>
    <mergeCell ref="A3:E3"/>
    <mergeCell ref="A6:E6"/>
    <mergeCell ref="A7:E7"/>
    <mergeCell ref="A8:E8"/>
    <mergeCell ref="A9:E9"/>
    <mergeCell ref="A10:E10"/>
    <mergeCell ref="A11:E11"/>
    <mergeCell ref="A12:E12"/>
    <mergeCell ref="A13:E13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view="pageBreakPreview" zoomScaleSheetLayoutView="100" workbookViewId="0">
      <selection activeCell="E28" sqref="E28"/>
    </sheetView>
  </sheetViews>
  <sheetFormatPr defaultColWidth="9.140625" defaultRowHeight="15" x14ac:dyDescent="0.25"/>
  <cols>
    <col min="1" max="1" width="36.7109375" style="2" customWidth="1"/>
    <col min="2" max="2" width="18.85546875" style="2" customWidth="1"/>
    <col min="3" max="3" width="13" style="2" customWidth="1"/>
    <col min="4" max="4" width="13.7109375" style="2" customWidth="1"/>
    <col min="5" max="5" width="14.140625" style="2" customWidth="1"/>
    <col min="6" max="7" width="9.140625" style="2"/>
    <col min="8" max="8" width="13" style="2" customWidth="1"/>
    <col min="9" max="16384" width="9.140625" style="2"/>
  </cols>
  <sheetData>
    <row r="1" spans="1:5" ht="15.75" x14ac:dyDescent="0.25">
      <c r="A1" s="35" t="s">
        <v>11</v>
      </c>
      <c r="B1" s="35"/>
      <c r="C1" s="35"/>
      <c r="D1" s="35"/>
      <c r="E1" s="35"/>
    </row>
    <row r="2" spans="1:5" ht="30.75" customHeight="1" x14ac:dyDescent="0.25">
      <c r="A2" s="36" t="s">
        <v>12</v>
      </c>
      <c r="B2" s="37"/>
      <c r="C2" s="37"/>
      <c r="D2" s="37"/>
      <c r="E2" s="37"/>
    </row>
    <row r="3" spans="1:5" x14ac:dyDescent="0.25">
      <c r="A3" s="38" t="s">
        <v>49</v>
      </c>
      <c r="B3" s="38"/>
      <c r="C3" s="38"/>
      <c r="D3" s="38"/>
      <c r="E3" s="38"/>
    </row>
    <row r="4" spans="1:5" s="1" customFormat="1" ht="15.75" x14ac:dyDescent="0.25">
      <c r="A4" s="20" t="s">
        <v>13</v>
      </c>
      <c r="B4" s="4"/>
      <c r="C4" s="4"/>
      <c r="D4" s="2"/>
      <c r="E4" s="29">
        <v>46203</v>
      </c>
    </row>
    <row r="5" spans="1:5" x14ac:dyDescent="0.25">
      <c r="A5" s="31"/>
      <c r="B5" s="4"/>
      <c r="C5" s="4"/>
      <c r="D5" s="4"/>
      <c r="E5" s="4"/>
    </row>
    <row r="6" spans="1:5" x14ac:dyDescent="0.25">
      <c r="A6" s="39" t="s">
        <v>0</v>
      </c>
      <c r="B6" s="39"/>
      <c r="C6" s="39"/>
      <c r="D6" s="39"/>
      <c r="E6" s="39"/>
    </row>
    <row r="7" spans="1:5" x14ac:dyDescent="0.25">
      <c r="A7" s="40" t="s">
        <v>24</v>
      </c>
      <c r="B7" s="40"/>
      <c r="C7" s="40"/>
      <c r="D7" s="40"/>
      <c r="E7" s="40"/>
    </row>
    <row r="8" spans="1:5" x14ac:dyDescent="0.25">
      <c r="A8" s="33" t="s">
        <v>1</v>
      </c>
      <c r="B8" s="33"/>
      <c r="C8" s="33"/>
      <c r="D8" s="33"/>
      <c r="E8" s="33"/>
    </row>
    <row r="9" spans="1:5" x14ac:dyDescent="0.25">
      <c r="A9" s="39" t="s">
        <v>29</v>
      </c>
      <c r="B9" s="39"/>
      <c r="C9" s="39"/>
      <c r="D9" s="39"/>
      <c r="E9" s="39"/>
    </row>
    <row r="10" spans="1:5" ht="27.75" customHeight="1" x14ac:dyDescent="0.25">
      <c r="A10" s="41" t="s">
        <v>14</v>
      </c>
      <c r="B10" s="42"/>
      <c r="C10" s="42"/>
      <c r="D10" s="42"/>
      <c r="E10" s="42"/>
    </row>
    <row r="11" spans="1:5" ht="29.25" customHeight="1" x14ac:dyDescent="0.25">
      <c r="A11" s="39" t="s">
        <v>25</v>
      </c>
      <c r="B11" s="39"/>
      <c r="C11" s="39"/>
      <c r="D11" s="39"/>
      <c r="E11" s="39"/>
    </row>
    <row r="12" spans="1:5" x14ac:dyDescent="0.25">
      <c r="A12" s="33" t="s">
        <v>15</v>
      </c>
      <c r="B12" s="34"/>
      <c r="C12" s="34"/>
      <c r="D12" s="34"/>
      <c r="E12" s="34"/>
    </row>
    <row r="13" spans="1:5" x14ac:dyDescent="0.25">
      <c r="A13" s="39" t="s">
        <v>22</v>
      </c>
      <c r="B13" s="39"/>
      <c r="C13" s="39"/>
      <c r="D13" s="39"/>
      <c r="E13" s="39"/>
    </row>
    <row r="14" spans="1:5" x14ac:dyDescent="0.25">
      <c r="A14" s="33" t="s">
        <v>2</v>
      </c>
      <c r="B14" s="34"/>
      <c r="C14" s="34"/>
      <c r="D14" s="34"/>
      <c r="E14" s="34"/>
    </row>
    <row r="15" spans="1:5" x14ac:dyDescent="0.25">
      <c r="A15" s="39" t="s">
        <v>43</v>
      </c>
      <c r="B15" s="39"/>
      <c r="C15" s="39"/>
      <c r="D15" s="39"/>
      <c r="E15" s="39"/>
    </row>
    <row r="16" spans="1:5" x14ac:dyDescent="0.25">
      <c r="A16" s="33" t="s">
        <v>16</v>
      </c>
      <c r="B16" s="34"/>
      <c r="C16" s="34"/>
      <c r="D16" s="34"/>
      <c r="E16" s="34"/>
    </row>
    <row r="17" spans="1:8" ht="27.75" customHeight="1" x14ac:dyDescent="0.25">
      <c r="A17" s="39" t="s">
        <v>17</v>
      </c>
      <c r="B17" s="39"/>
      <c r="C17" s="39"/>
      <c r="D17" s="39"/>
      <c r="E17" s="39"/>
    </row>
    <row r="18" spans="1:8" ht="58.15" customHeight="1" x14ac:dyDescent="0.25">
      <c r="A18" s="39" t="s">
        <v>26</v>
      </c>
      <c r="B18" s="39"/>
      <c r="C18" s="39"/>
      <c r="D18" s="39"/>
      <c r="E18" s="39"/>
    </row>
    <row r="19" spans="1:8" ht="32.25" customHeight="1" x14ac:dyDescent="0.25">
      <c r="A19" s="44" t="s">
        <v>27</v>
      </c>
      <c r="B19" s="44"/>
      <c r="C19" s="44"/>
      <c r="D19" s="44"/>
      <c r="E19" s="44"/>
    </row>
    <row r="20" spans="1:8" x14ac:dyDescent="0.25">
      <c r="A20" s="44"/>
      <c r="B20" s="44"/>
      <c r="C20" s="44"/>
      <c r="D20" s="44"/>
      <c r="E20" s="44"/>
      <c r="F20" s="2">
        <v>494.2</v>
      </c>
      <c r="G20" s="2">
        <v>3</v>
      </c>
    </row>
    <row r="21" spans="1:8" ht="135" x14ac:dyDescent="0.25">
      <c r="A21" s="3" t="s">
        <v>7</v>
      </c>
      <c r="B21" s="3" t="s">
        <v>10</v>
      </c>
      <c r="C21" s="3" t="s">
        <v>3</v>
      </c>
      <c r="D21" s="3" t="s">
        <v>9</v>
      </c>
      <c r="E21" s="3" t="s">
        <v>8</v>
      </c>
    </row>
    <row r="22" spans="1:8" ht="38.25" x14ac:dyDescent="0.25">
      <c r="A22" s="21" t="s">
        <v>41</v>
      </c>
      <c r="B22" s="8" t="s">
        <v>39</v>
      </c>
      <c r="C22" s="3" t="s">
        <v>4</v>
      </c>
      <c r="D22" s="3">
        <v>7.35</v>
      </c>
      <c r="E22" s="7">
        <f>F20*G20*D22+F22</f>
        <v>12433.009999999998</v>
      </c>
      <c r="F22" s="2">
        <f>32253.9*5/105</f>
        <v>1535.9</v>
      </c>
    </row>
    <row r="23" spans="1:8" x14ac:dyDescent="0.25">
      <c r="A23" s="18" t="s">
        <v>40</v>
      </c>
      <c r="B23" s="8" t="s">
        <v>23</v>
      </c>
      <c r="C23" s="3" t="s">
        <v>4</v>
      </c>
      <c r="D23" s="3">
        <v>5.12</v>
      </c>
      <c r="E23" s="7">
        <f>D23*F20*3</f>
        <v>7590.9120000000003</v>
      </c>
    </row>
    <row r="24" spans="1:8" x14ac:dyDescent="0.25">
      <c r="A24" s="22" t="s">
        <v>28</v>
      </c>
      <c r="B24" s="8" t="s">
        <v>50</v>
      </c>
      <c r="C24" s="23" t="s">
        <v>31</v>
      </c>
      <c r="D24" s="23"/>
      <c r="E24" s="24">
        <v>8423.2999999999993</v>
      </c>
    </row>
    <row r="25" spans="1:8" x14ac:dyDescent="0.25">
      <c r="A25" s="22" t="s">
        <v>51</v>
      </c>
      <c r="B25" s="8" t="s">
        <v>52</v>
      </c>
      <c r="C25" s="23" t="s">
        <v>53</v>
      </c>
      <c r="D25" s="23">
        <v>4</v>
      </c>
      <c r="E25" s="24">
        <f>D25*333.76</f>
        <v>1335.04</v>
      </c>
    </row>
    <row r="26" spans="1:8" ht="30" x14ac:dyDescent="0.25">
      <c r="A26" s="22" t="s">
        <v>54</v>
      </c>
      <c r="B26" s="8" t="s">
        <v>52</v>
      </c>
      <c r="C26" s="23" t="s">
        <v>53</v>
      </c>
      <c r="D26" s="23">
        <v>16</v>
      </c>
      <c r="E26" s="24">
        <f>D26*333.76</f>
        <v>5340.16</v>
      </c>
    </row>
    <row r="27" spans="1:8" ht="30" x14ac:dyDescent="0.25">
      <c r="A27" s="22" t="s">
        <v>55</v>
      </c>
      <c r="B27" s="8" t="s">
        <v>52</v>
      </c>
      <c r="C27" s="23" t="s">
        <v>53</v>
      </c>
      <c r="D27" s="23">
        <v>16</v>
      </c>
      <c r="E27" s="24">
        <f>D27*333.76</f>
        <v>5340.16</v>
      </c>
    </row>
    <row r="28" spans="1:8" ht="30" x14ac:dyDescent="0.25">
      <c r="A28" s="22" t="s">
        <v>56</v>
      </c>
      <c r="B28" s="8" t="s">
        <v>57</v>
      </c>
      <c r="C28" s="23" t="s">
        <v>53</v>
      </c>
      <c r="D28" s="23">
        <v>13</v>
      </c>
      <c r="E28" s="24">
        <f>D28*333.76</f>
        <v>4338.88</v>
      </c>
    </row>
    <row r="29" spans="1:8" s="13" customFormat="1" ht="14.25" x14ac:dyDescent="0.2">
      <c r="A29" s="9" t="s">
        <v>35</v>
      </c>
      <c r="B29" s="10"/>
      <c r="C29" s="11"/>
      <c r="D29" s="11"/>
      <c r="E29" s="12">
        <f>SUM(E22:E28)</f>
        <v>44801.461999999992</v>
      </c>
    </row>
    <row r="30" spans="1:8" ht="40.5" customHeight="1" x14ac:dyDescent="0.25">
      <c r="A30" s="45" t="s">
        <v>58</v>
      </c>
      <c r="B30" s="45"/>
      <c r="C30" s="45"/>
      <c r="D30" s="45"/>
      <c r="E30" s="45"/>
    </row>
    <row r="31" spans="1:8" ht="30" customHeight="1" x14ac:dyDescent="0.25">
      <c r="A31" s="39" t="s">
        <v>21</v>
      </c>
      <c r="B31" s="39"/>
      <c r="C31" s="39"/>
      <c r="D31" s="39"/>
      <c r="E31" s="39"/>
    </row>
    <row r="32" spans="1:8" x14ac:dyDescent="0.25">
      <c r="A32" s="39" t="s">
        <v>20</v>
      </c>
      <c r="B32" s="39"/>
      <c r="C32" s="39"/>
      <c r="D32" s="39"/>
      <c r="E32" s="39"/>
      <c r="H32" s="14"/>
    </row>
    <row r="33" spans="1:5" ht="31.5" customHeight="1" x14ac:dyDescent="0.25">
      <c r="A33" s="39" t="s">
        <v>32</v>
      </c>
      <c r="B33" s="39"/>
      <c r="C33" s="39"/>
      <c r="D33" s="39"/>
      <c r="E33" s="39"/>
    </row>
    <row r="34" spans="1:5" x14ac:dyDescent="0.25">
      <c r="A34" s="39" t="s">
        <v>18</v>
      </c>
      <c r="B34" s="39"/>
      <c r="C34" s="39"/>
      <c r="D34" s="39"/>
      <c r="E34" s="39"/>
    </row>
    <row r="35" spans="1:5" x14ac:dyDescent="0.25">
      <c r="A35" s="43" t="s">
        <v>5</v>
      </c>
      <c r="B35" s="43"/>
      <c r="C35" s="43"/>
      <c r="D35" s="43"/>
      <c r="E35" s="43"/>
    </row>
    <row r="36" spans="1:5" x14ac:dyDescent="0.25">
      <c r="A36" s="39" t="s">
        <v>18</v>
      </c>
      <c r="B36" s="39"/>
      <c r="C36" s="39"/>
      <c r="D36" s="39"/>
      <c r="E36" s="39"/>
    </row>
    <row r="37" spans="1:5" ht="15" customHeight="1" x14ac:dyDescent="0.25">
      <c r="A37" s="46" t="s">
        <v>44</v>
      </c>
      <c r="B37" s="46"/>
      <c r="C37" s="46"/>
      <c r="D37" s="46"/>
      <c r="E37" s="5"/>
    </row>
    <row r="38" spans="1:5" ht="11.25" customHeight="1" x14ac:dyDescent="0.25">
      <c r="B38" s="47" t="s">
        <v>19</v>
      </c>
      <c r="C38" s="47"/>
      <c r="D38" s="47"/>
      <c r="E38" s="6" t="s">
        <v>6</v>
      </c>
    </row>
    <row r="39" spans="1:5" x14ac:dyDescent="0.25">
      <c r="A39" s="30"/>
      <c r="B39" s="30"/>
      <c r="C39" s="30"/>
      <c r="D39" s="30"/>
      <c r="E39" s="30"/>
    </row>
    <row r="40" spans="1:5" x14ac:dyDescent="0.25">
      <c r="A40" s="48" t="s">
        <v>30</v>
      </c>
      <c r="B40" s="48"/>
      <c r="C40" s="48"/>
      <c r="D40" s="48"/>
      <c r="E40" s="5"/>
    </row>
    <row r="41" spans="1:5" x14ac:dyDescent="0.25">
      <c r="B41" s="47" t="s">
        <v>19</v>
      </c>
      <c r="C41" s="47"/>
      <c r="D41" s="47"/>
      <c r="E41" s="6" t="s">
        <v>6</v>
      </c>
    </row>
    <row r="42" spans="1:5" x14ac:dyDescent="0.25">
      <c r="A42" s="25" t="s">
        <v>42</v>
      </c>
    </row>
    <row r="43" spans="1:5" x14ac:dyDescent="0.25">
      <c r="A43" s="13" t="s">
        <v>33</v>
      </c>
    </row>
    <row r="44" spans="1:5" x14ac:dyDescent="0.25">
      <c r="A44" s="2" t="s">
        <v>38</v>
      </c>
      <c r="B44" s="15">
        <v>12366.75</v>
      </c>
    </row>
    <row r="45" spans="1:5" x14ac:dyDescent="0.25">
      <c r="A45" s="2" t="s">
        <v>46</v>
      </c>
      <c r="B45" s="16"/>
    </row>
    <row r="46" spans="1:5" x14ac:dyDescent="0.25">
      <c r="A46" s="2" t="s">
        <v>45</v>
      </c>
      <c r="B46" s="16">
        <v>30720.42</v>
      </c>
    </row>
    <row r="47" spans="1:5" ht="30" x14ac:dyDescent="0.25">
      <c r="A47" s="32" t="s">
        <v>36</v>
      </c>
      <c r="B47" s="16">
        <f>E29</f>
        <v>44801.461999999992</v>
      </c>
    </row>
    <row r="48" spans="1:5" x14ac:dyDescent="0.25">
      <c r="A48" s="17" t="s">
        <v>37</v>
      </c>
      <c r="B48" s="19">
        <f>B44+B46-B47</f>
        <v>-1714.291999999994</v>
      </c>
    </row>
  </sheetData>
  <mergeCells count="29">
    <mergeCell ref="A36:E36"/>
    <mergeCell ref="A37:D37"/>
    <mergeCell ref="B38:D38"/>
    <mergeCell ref="A40:D40"/>
    <mergeCell ref="B41:D41"/>
    <mergeCell ref="A35:E35"/>
    <mergeCell ref="A15:E15"/>
    <mergeCell ref="A16:E16"/>
    <mergeCell ref="A17:E17"/>
    <mergeCell ref="A18:E18"/>
    <mergeCell ref="A19:E19"/>
    <mergeCell ref="A20:E20"/>
    <mergeCell ref="A30:E30"/>
    <mergeCell ref="A31:E31"/>
    <mergeCell ref="A32:E32"/>
    <mergeCell ref="A33:E33"/>
    <mergeCell ref="A34:E34"/>
    <mergeCell ref="A14:E14"/>
    <mergeCell ref="A1:E1"/>
    <mergeCell ref="A2:E2"/>
    <mergeCell ref="A3:E3"/>
    <mergeCell ref="A6:E6"/>
    <mergeCell ref="A7:E7"/>
    <mergeCell ref="A8:E8"/>
    <mergeCell ref="A9:E9"/>
    <mergeCell ref="A10:E10"/>
    <mergeCell ref="A11:E11"/>
    <mergeCell ref="A12:E12"/>
    <mergeCell ref="A13:E13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1кв</vt:lpstr>
      <vt:lpstr>2кв </vt:lpstr>
      <vt:lpstr>'1кв'!Область_печати</vt:lpstr>
      <vt:lpstr>'2кв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2026-09-11T08:19:27Z</dcterms:modified>
</cp:coreProperties>
</file>